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2" i="1"/>
  <c r="J18" i="1"/>
  <c r="I18" i="1"/>
  <c r="H18" i="1"/>
  <c r="G18" i="1"/>
  <c r="F18" i="1"/>
  <c r="G12" i="1"/>
  <c r="H12" i="1"/>
  <c r="I12" i="1"/>
  <c r="J12" i="1"/>
  <c r="F12" i="1"/>
  <c r="E27" i="1" l="1"/>
  <c r="G27" i="1"/>
  <c r="H27" i="1"/>
  <c r="I27" i="1"/>
  <c r="J27" i="1"/>
  <c r="F25" i="1"/>
  <c r="F27" i="1" s="1"/>
  <c r="E22" i="1" l="1"/>
  <c r="G22" i="1"/>
  <c r="H22" i="1"/>
  <c r="I22" i="1"/>
  <c r="J22" i="1"/>
  <c r="F22" i="1"/>
  <c r="G6" i="1" l="1"/>
  <c r="H6" i="1"/>
  <c r="I6" i="1"/>
  <c r="J6" i="1"/>
  <c r="F6" i="1"/>
</calcChain>
</file>

<file path=xl/sharedStrings.xml><?xml version="1.0" encoding="utf-8"?>
<sst xmlns="http://schemas.openxmlformats.org/spreadsheetml/2006/main" count="89" uniqueCount="59">
  <si>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</si>
  <si>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</si>
  <si>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</si>
  <si>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</si>
  <si>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</si>
  <si>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</si>
  <si>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</si>
  <si>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</si>
  <si>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</si>
  <si>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</si>
  <si>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</si>
  <si>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</si>
  <si>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</si>
  <si>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</si>
  <si>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</si>
  <si>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</si>
  <si>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</si>
  <si>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</si>
  <si>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</si>
  <si>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</si>
  <si>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</si>
  <si>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 xml:space="preserve"> гор.напиток</t>
  </si>
  <si>
    <t>Хлеб пеклеваный</t>
  </si>
  <si>
    <t xml:space="preserve">Чай с сахаром </t>
  </si>
  <si>
    <t>200</t>
  </si>
  <si>
    <t>Завтрак</t>
  </si>
  <si>
    <t>ГОСТ31807-2018</t>
  </si>
  <si>
    <t>Плов со свининой</t>
  </si>
  <si>
    <t>Щи из свежей капусты с цыпленком и сметаной</t>
  </si>
  <si>
    <t>ТР ТС022/2011</t>
  </si>
  <si>
    <t>5-11кл</t>
  </si>
  <si>
    <t>М/о и Р/д</t>
  </si>
  <si>
    <t xml:space="preserve">Продленка                                                                  Обед ОВЗ                                                                              Обед СВО    </t>
  </si>
  <si>
    <t>Полдник СВО</t>
  </si>
  <si>
    <t>Напиток</t>
  </si>
  <si>
    <t>Зав. Производством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</si>
  <si>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Н.О.Фролова</t>
  </si>
  <si>
    <t>Конд.изд</t>
  </si>
  <si>
    <t>Сок  0,2л.</t>
  </si>
  <si>
    <t>1-2 кл</t>
  </si>
  <si>
    <t>3-4 кл</t>
  </si>
  <si>
    <t>30</t>
  </si>
  <si>
    <t>250/25/10</t>
  </si>
  <si>
    <t>150/25</t>
  </si>
  <si>
    <t>хлеб  бел.</t>
  </si>
  <si>
    <r>
      <t>Батон "Подмосковный</t>
    </r>
    <r>
      <rPr>
        <b/>
        <sz val="11"/>
        <color theme="1"/>
        <rFont val="Calibri"/>
        <family val="2"/>
        <charset val="204"/>
        <scheme val="minor"/>
      </rPr>
      <t>"</t>
    </r>
  </si>
  <si>
    <t>Конфета"Шоколадница"</t>
  </si>
  <si>
    <t>бутерброд</t>
  </si>
  <si>
    <t>Чай с сахаром и лимоном</t>
  </si>
  <si>
    <t>200/11</t>
  </si>
  <si>
    <t xml:space="preserve">Печенье </t>
  </si>
  <si>
    <t>Бутерброд с маслом</t>
  </si>
  <si>
    <t>30/10</t>
  </si>
  <si>
    <t>Плов  из птицы</t>
  </si>
  <si>
    <t>125/40</t>
  </si>
  <si>
    <t>Печенье /конфета/батончик</t>
  </si>
  <si>
    <t>Директор МБОУ -Гимназии №1  им.Ю.А.Гагарина                                                             А.Г.Пчеленок</t>
  </si>
  <si>
    <t>Бутерброд с маслом и сыром</t>
  </si>
  <si>
    <t>17,5/3/17,7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</si>
</sst>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2" fontId="6" fillId="0" borderId="10" xfId="0" applyNumberFormat="1" applyFont="1" applyBorder="1"/>
    <xf numFmtId="1" fontId="6" fillId="0" borderId="10" xfId="0" applyNumberFormat="1" applyFont="1" applyBorder="1" applyAlignment="1">
      <alignment horizontal="right"/>
    </xf>
    <xf numFmtId="2" fontId="6" fillId="0" borderId="11" xfId="0" applyNumberFormat="1" applyFont="1" applyBorder="1"/>
    <xf numFmtId="1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/>
    <xf numFmtId="2" fontId="3" fillId="0" borderId="6" xfId="0" applyNumberFormat="1" applyFont="1" applyBorder="1"/>
    <xf numFmtId="1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2" fontId="3" fillId="0" borderId="8" xfId="0" applyNumberFormat="1" applyFont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6" fillId="0" borderId="10" xfId="0" applyNumberFormat="1" applyFont="1" applyFill="1" applyBorder="1" applyProtection="1">
      <protection locked="0"/>
    </xf>
    <xf numFmtId="2" fontId="6" fillId="0" borderId="10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alignment shrinkToFit="1"/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64" fontId="0" fillId="0" borderId="16" xfId="0" applyNumberFormat="1" applyFill="1" applyBorder="1" applyAlignment="1" applyProtection="1">
      <alignment horizontal="right"/>
      <protection locked="0"/>
    </xf>
    <xf numFmtId="1" fontId="6" fillId="0" borderId="10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shrinkToFi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6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1" fontId="6" fillId="0" borderId="16" xfId="0" applyNumberFormat="1" applyFont="1" applyFill="1" applyBorder="1" applyProtection="1">
      <protection locked="0"/>
    </xf>
    <xf numFmtId="2" fontId="6" fillId="0" borderId="16" xfId="0" applyNumberFormat="1" applyFont="1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21" xfId="0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2" fontId="2" fillId="0" borderId="21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0" fillId="0" borderId="23" xfId="0" applyBorder="1"/>
    <xf numFmtId="49" fontId="1" fillId="0" borderId="21" xfId="0" applyNumberFormat="1" applyFont="1" applyFill="1" applyBorder="1" applyAlignment="1" applyProtection="1">
      <alignment horizontal="right"/>
      <protection locked="0"/>
    </xf>
    <xf numFmtId="49" fontId="8" fillId="0" borderId="5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zoomScale="90" zoomScaleNormal="9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15</v>
      </c>
      <c r="F1" s="10"/>
      <c r="I1" t="s">
        <v>1</v>
      </c>
      <c r="J1" s="9">
        <v>45436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25</v>
      </c>
      <c r="B4" s="21" t="s">
        <v>37</v>
      </c>
      <c r="C4" s="22">
        <v>3</v>
      </c>
      <c r="D4" s="23" t="s">
        <v>57</v>
      </c>
      <c r="E4" s="70" t="s">
        <v>58</v>
      </c>
      <c r="F4" s="22">
        <v>15.5</v>
      </c>
      <c r="G4" s="22">
        <v>238.21</v>
      </c>
      <c r="H4" s="22">
        <v>4.62</v>
      </c>
      <c r="I4" s="22">
        <v>12.25</v>
      </c>
      <c r="J4" s="24">
        <v>27.58</v>
      </c>
    </row>
    <row r="5" spans="1:10" x14ac:dyDescent="0.25">
      <c r="A5" s="4" t="s">
        <v>30</v>
      </c>
      <c r="B5" s="25" t="s">
        <v>11</v>
      </c>
      <c r="C5" s="25">
        <v>628</v>
      </c>
      <c r="D5" s="26" t="s">
        <v>20</v>
      </c>
      <c r="E5" s="27">
        <v>200</v>
      </c>
      <c r="F5" s="25">
        <v>1.5</v>
      </c>
      <c r="G5" s="28">
        <v>52.2</v>
      </c>
      <c r="H5" s="25">
        <v>0.18</v>
      </c>
      <c r="I5" s="25">
        <v>0</v>
      </c>
      <c r="J5" s="29">
        <v>13.5</v>
      </c>
    </row>
    <row r="6" spans="1:10" ht="15.75" thickBot="1" x14ac:dyDescent="0.3">
      <c r="A6" s="5"/>
      <c r="B6" s="30"/>
      <c r="C6" s="31"/>
      <c r="D6" s="32"/>
      <c r="E6" s="33">
        <v>230</v>
      </c>
      <c r="F6" s="34">
        <f>SUM(F4:F5)</f>
        <v>17</v>
      </c>
      <c r="G6" s="34">
        <f>SUM(G4:G5)</f>
        <v>290.41000000000003</v>
      </c>
      <c r="H6" s="34">
        <f>SUM(H4:H5)</f>
        <v>4.8</v>
      </c>
      <c r="I6" s="34">
        <f>SUM(I4:I5)</f>
        <v>12.25</v>
      </c>
      <c r="J6" s="35">
        <f>SUM(J4:J5)</f>
        <v>41.08</v>
      </c>
    </row>
    <row r="7" spans="1:10" x14ac:dyDescent="0.25">
      <c r="A7" s="68"/>
      <c r="B7" s="46" t="s">
        <v>10</v>
      </c>
      <c r="C7" s="25">
        <v>403</v>
      </c>
      <c r="D7" s="26" t="s">
        <v>27</v>
      </c>
      <c r="E7" s="27" t="s">
        <v>54</v>
      </c>
      <c r="F7" s="28">
        <v>28.06</v>
      </c>
      <c r="G7" s="28">
        <v>215.2</v>
      </c>
      <c r="H7" s="28">
        <v>12.2</v>
      </c>
      <c r="I7" s="28">
        <v>6.4</v>
      </c>
      <c r="J7" s="39">
        <v>21.35</v>
      </c>
    </row>
    <row r="8" spans="1:10" x14ac:dyDescent="0.25">
      <c r="A8" s="4" t="s">
        <v>19</v>
      </c>
      <c r="B8" s="58" t="s">
        <v>47</v>
      </c>
      <c r="C8" s="58">
        <v>3</v>
      </c>
      <c r="D8" s="57" t="s">
        <v>51</v>
      </c>
      <c r="E8" s="69" t="s">
        <v>52</v>
      </c>
      <c r="F8" s="66">
        <v>10.88</v>
      </c>
      <c r="G8" s="66">
        <v>225.34</v>
      </c>
      <c r="H8" s="66">
        <v>5.25</v>
      </c>
      <c r="I8" s="66">
        <v>6.76</v>
      </c>
      <c r="J8" s="67">
        <v>13.05</v>
      </c>
    </row>
    <row r="9" spans="1:10" x14ac:dyDescent="0.25">
      <c r="A9" s="4"/>
      <c r="B9" s="46" t="s">
        <v>14</v>
      </c>
      <c r="C9" s="47" t="s">
        <v>26</v>
      </c>
      <c r="D9" s="26" t="s">
        <v>22</v>
      </c>
      <c r="E9" s="37">
        <v>30</v>
      </c>
      <c r="F9" s="28">
        <v>1.56</v>
      </c>
      <c r="G9" s="48">
        <v>44</v>
      </c>
      <c r="H9" s="48">
        <v>1</v>
      </c>
      <c r="I9" s="48">
        <v>0</v>
      </c>
      <c r="J9" s="49">
        <v>9</v>
      </c>
    </row>
    <row r="10" spans="1:10" x14ac:dyDescent="0.25">
      <c r="A10" s="4" t="s">
        <v>39</v>
      </c>
      <c r="B10" s="36" t="s">
        <v>21</v>
      </c>
      <c r="C10" s="25">
        <v>628</v>
      </c>
      <c r="D10" s="26" t="s">
        <v>23</v>
      </c>
      <c r="E10" s="37" t="s">
        <v>24</v>
      </c>
      <c r="F10" s="38">
        <v>1.5</v>
      </c>
      <c r="G10" s="38">
        <v>52.2</v>
      </c>
      <c r="H10" s="38">
        <v>0.18</v>
      </c>
      <c r="I10" s="38">
        <v>0</v>
      </c>
      <c r="J10" s="39">
        <v>13.5</v>
      </c>
    </row>
    <row r="11" spans="1:10" x14ac:dyDescent="0.25">
      <c r="A11" s="4"/>
      <c r="B11" s="25" t="s">
        <v>34</v>
      </c>
      <c r="C11" s="40" t="s">
        <v>29</v>
      </c>
      <c r="D11" s="26" t="s">
        <v>38</v>
      </c>
      <c r="E11" s="44">
        <v>200</v>
      </c>
      <c r="F11" s="42">
        <v>20</v>
      </c>
      <c r="G11" s="42">
        <v>47.7</v>
      </c>
      <c r="H11" s="42">
        <v>0.72899999999999998</v>
      </c>
      <c r="I11" s="42">
        <v>0.27900000000000003</v>
      </c>
      <c r="J11" s="43">
        <v>10.385999999999999</v>
      </c>
    </row>
    <row r="12" spans="1:10" ht="15.75" thickBot="1" x14ac:dyDescent="0.3">
      <c r="A12" s="5"/>
      <c r="B12" s="30"/>
      <c r="C12" s="31"/>
      <c r="D12" s="32"/>
      <c r="E12" s="45">
        <f>125+40+40+30+200+200</f>
        <v>635</v>
      </c>
      <c r="F12" s="34">
        <f>SUM(F7:F11)</f>
        <v>62</v>
      </c>
      <c r="G12" s="34">
        <f t="shared" ref="G12:J12" si="0">SUM(G7:G11)</f>
        <v>584.44000000000005</v>
      </c>
      <c r="H12" s="34">
        <f t="shared" si="0"/>
        <v>19.358999999999998</v>
      </c>
      <c r="I12" s="34">
        <f t="shared" si="0"/>
        <v>13.439</v>
      </c>
      <c r="J12" s="34">
        <f t="shared" si="0"/>
        <v>67.286000000000001</v>
      </c>
    </row>
    <row r="13" spans="1:10" x14ac:dyDescent="0.25">
      <c r="A13" s="68"/>
      <c r="B13" s="46" t="s">
        <v>10</v>
      </c>
      <c r="C13" s="25">
        <v>403</v>
      </c>
      <c r="D13" s="26" t="s">
        <v>53</v>
      </c>
      <c r="E13" s="27" t="s">
        <v>54</v>
      </c>
      <c r="F13" s="28">
        <v>23.91</v>
      </c>
      <c r="G13" s="28">
        <v>215.2</v>
      </c>
      <c r="H13" s="28">
        <v>12.2</v>
      </c>
      <c r="I13" s="28">
        <v>6.4</v>
      </c>
      <c r="J13" s="39">
        <v>21.35</v>
      </c>
    </row>
    <row r="14" spans="1:10" x14ac:dyDescent="0.25">
      <c r="A14" s="4" t="s">
        <v>12</v>
      </c>
      <c r="B14" s="58" t="s">
        <v>37</v>
      </c>
      <c r="C14" s="58"/>
      <c r="D14" s="57" t="s">
        <v>55</v>
      </c>
      <c r="E14" s="69" t="s">
        <v>41</v>
      </c>
      <c r="F14" s="66">
        <v>15.03</v>
      </c>
      <c r="G14" s="66">
        <v>225.34</v>
      </c>
      <c r="H14" s="66">
        <v>5.25</v>
      </c>
      <c r="I14" s="66">
        <v>6.76</v>
      </c>
      <c r="J14" s="67">
        <v>13.05</v>
      </c>
    </row>
    <row r="15" spans="1:10" x14ac:dyDescent="0.25">
      <c r="A15" s="4"/>
      <c r="B15" s="46" t="s">
        <v>14</v>
      </c>
      <c r="C15" s="47" t="s">
        <v>26</v>
      </c>
      <c r="D15" s="26" t="s">
        <v>22</v>
      </c>
      <c r="E15" s="37">
        <v>30</v>
      </c>
      <c r="F15" s="28">
        <v>1.56</v>
      </c>
      <c r="G15" s="48">
        <v>44</v>
      </c>
      <c r="H15" s="48">
        <v>1</v>
      </c>
      <c r="I15" s="48">
        <v>0</v>
      </c>
      <c r="J15" s="49">
        <v>9</v>
      </c>
    </row>
    <row r="16" spans="1:10" x14ac:dyDescent="0.25">
      <c r="A16" s="4" t="s">
        <v>40</v>
      </c>
      <c r="B16" s="36" t="s">
        <v>21</v>
      </c>
      <c r="C16" s="25">
        <v>628</v>
      </c>
      <c r="D16" s="26" t="s">
        <v>23</v>
      </c>
      <c r="E16" s="37" t="s">
        <v>24</v>
      </c>
      <c r="F16" s="38">
        <v>1.5</v>
      </c>
      <c r="G16" s="38">
        <v>52.2</v>
      </c>
      <c r="H16" s="38">
        <v>0.18</v>
      </c>
      <c r="I16" s="38">
        <v>0</v>
      </c>
      <c r="J16" s="39">
        <v>13.5</v>
      </c>
    </row>
    <row r="17" spans="1:10" x14ac:dyDescent="0.25">
      <c r="A17" s="4"/>
      <c r="B17" s="25" t="s">
        <v>34</v>
      </c>
      <c r="C17" s="40" t="s">
        <v>29</v>
      </c>
      <c r="D17" s="26" t="s">
        <v>38</v>
      </c>
      <c r="E17" s="44">
        <v>200</v>
      </c>
      <c r="F17" s="42">
        <v>20</v>
      </c>
      <c r="G17" s="42">
        <v>47.7</v>
      </c>
      <c r="H17" s="42">
        <v>0.72899999999999998</v>
      </c>
      <c r="I17" s="42">
        <v>0.27900000000000003</v>
      </c>
      <c r="J17" s="43">
        <v>10.385999999999999</v>
      </c>
    </row>
    <row r="18" spans="1:10" ht="15.75" thickBot="1" x14ac:dyDescent="0.3">
      <c r="A18" s="5"/>
      <c r="B18" s="30"/>
      <c r="C18" s="31"/>
      <c r="D18" s="32"/>
      <c r="E18" s="45">
        <f>125+40+30+30+200</f>
        <v>425</v>
      </c>
      <c r="F18" s="34">
        <f>SUM(F13:F17)</f>
        <v>62</v>
      </c>
      <c r="G18" s="34">
        <f t="shared" ref="G18" si="1">SUM(G13:G17)</f>
        <v>584.44000000000005</v>
      </c>
      <c r="H18" s="34">
        <f t="shared" ref="H18" si="2">SUM(H13:H17)</f>
        <v>19.358999999999998</v>
      </c>
      <c r="I18" s="34">
        <f t="shared" ref="I18" si="3">SUM(I13:I17)</f>
        <v>13.439</v>
      </c>
      <c r="J18" s="34">
        <f t="shared" ref="J18" si="4">SUM(J13:J17)</f>
        <v>67.286000000000001</v>
      </c>
    </row>
    <row r="19" spans="1:10" x14ac:dyDescent="0.25">
      <c r="A19" s="63" t="s">
        <v>31</v>
      </c>
      <c r="B19" s="46" t="s">
        <v>10</v>
      </c>
      <c r="C19" s="25">
        <v>403</v>
      </c>
      <c r="D19" s="26" t="s">
        <v>27</v>
      </c>
      <c r="E19" s="27" t="s">
        <v>43</v>
      </c>
      <c r="F19" s="28">
        <v>22.86</v>
      </c>
      <c r="G19" s="28">
        <v>215.2</v>
      </c>
      <c r="H19" s="28">
        <v>12.2</v>
      </c>
      <c r="I19" s="28">
        <v>6.4</v>
      </c>
      <c r="J19" s="39">
        <v>21.35</v>
      </c>
    </row>
    <row r="20" spans="1:10" x14ac:dyDescent="0.25">
      <c r="A20" s="63"/>
      <c r="B20" s="36" t="s">
        <v>21</v>
      </c>
      <c r="C20" s="25">
        <v>628</v>
      </c>
      <c r="D20" s="26" t="s">
        <v>23</v>
      </c>
      <c r="E20" s="37" t="s">
        <v>24</v>
      </c>
      <c r="F20" s="38">
        <v>1.5</v>
      </c>
      <c r="G20" s="38">
        <v>52.2</v>
      </c>
      <c r="H20" s="38">
        <v>0.18</v>
      </c>
      <c r="I20" s="38">
        <v>0</v>
      </c>
      <c r="J20" s="39">
        <v>13.5</v>
      </c>
    </row>
    <row r="21" spans="1:10" x14ac:dyDescent="0.25">
      <c r="A21" s="63"/>
      <c r="B21" s="46" t="s">
        <v>44</v>
      </c>
      <c r="C21" s="47" t="s">
        <v>26</v>
      </c>
      <c r="D21" s="26" t="s">
        <v>45</v>
      </c>
      <c r="E21" s="37">
        <v>30</v>
      </c>
      <c r="F21" s="28">
        <v>2.64</v>
      </c>
      <c r="G21" s="48">
        <v>44</v>
      </c>
      <c r="H21" s="48">
        <v>1</v>
      </c>
      <c r="I21" s="48">
        <v>0</v>
      </c>
      <c r="J21" s="49">
        <v>9</v>
      </c>
    </row>
    <row r="22" spans="1:10" ht="15.75" thickBot="1" x14ac:dyDescent="0.3">
      <c r="A22" s="64"/>
      <c r="B22" s="31"/>
      <c r="C22" s="31"/>
      <c r="D22" s="32"/>
      <c r="E22" s="33">
        <f>150+25+200+30</f>
        <v>405</v>
      </c>
      <c r="F22" s="34">
        <f>+F21+F20+F19</f>
        <v>27</v>
      </c>
      <c r="G22" s="34">
        <f t="shared" ref="G22:J22" si="5">+G21+G20+G19</f>
        <v>311.39999999999998</v>
      </c>
      <c r="H22" s="34">
        <f t="shared" si="5"/>
        <v>13.379999999999999</v>
      </c>
      <c r="I22" s="34">
        <f t="shared" si="5"/>
        <v>6.4</v>
      </c>
      <c r="J22" s="34">
        <f t="shared" si="5"/>
        <v>43.85</v>
      </c>
    </row>
    <row r="23" spans="1:10" ht="30" x14ac:dyDescent="0.25">
      <c r="A23" s="65" t="s">
        <v>32</v>
      </c>
      <c r="B23" s="22" t="s">
        <v>13</v>
      </c>
      <c r="C23" s="22">
        <v>120</v>
      </c>
      <c r="D23" s="23" t="s">
        <v>28</v>
      </c>
      <c r="E23" s="50" t="s">
        <v>42</v>
      </c>
      <c r="F23" s="51">
        <v>17</v>
      </c>
      <c r="G23" s="52">
        <v>118.5</v>
      </c>
      <c r="H23" s="52">
        <v>6.2</v>
      </c>
      <c r="I23" s="52">
        <v>6.4</v>
      </c>
      <c r="J23" s="53">
        <v>10.1</v>
      </c>
    </row>
    <row r="24" spans="1:10" x14ac:dyDescent="0.25">
      <c r="A24" s="63"/>
      <c r="B24" s="25" t="s">
        <v>10</v>
      </c>
      <c r="C24" s="25">
        <v>403</v>
      </c>
      <c r="D24" s="26" t="s">
        <v>27</v>
      </c>
      <c r="E24" s="37" t="s">
        <v>43</v>
      </c>
      <c r="F24" s="38">
        <v>22.77</v>
      </c>
      <c r="G24" s="38">
        <v>215.2</v>
      </c>
      <c r="H24" s="38">
        <v>12.2</v>
      </c>
      <c r="I24" s="38">
        <v>6.4</v>
      </c>
      <c r="J24" s="39">
        <v>21.35</v>
      </c>
    </row>
    <row r="25" spans="1:10" x14ac:dyDescent="0.25">
      <c r="A25" s="63"/>
      <c r="B25" s="36" t="s">
        <v>21</v>
      </c>
      <c r="C25" s="25">
        <v>628</v>
      </c>
      <c r="D25" s="26" t="s">
        <v>48</v>
      </c>
      <c r="E25" s="59" t="s">
        <v>49</v>
      </c>
      <c r="F25" s="38">
        <f>2+1.5</f>
        <v>3.5</v>
      </c>
      <c r="G25" s="38">
        <v>52.2</v>
      </c>
      <c r="H25" s="38">
        <v>0.18</v>
      </c>
      <c r="I25" s="38">
        <v>0</v>
      </c>
      <c r="J25" s="39">
        <v>13.5</v>
      </c>
    </row>
    <row r="26" spans="1:10" x14ac:dyDescent="0.25">
      <c r="A26" s="63"/>
      <c r="B26" s="46" t="s">
        <v>14</v>
      </c>
      <c r="C26" s="47" t="s">
        <v>26</v>
      </c>
      <c r="D26" s="26" t="s">
        <v>22</v>
      </c>
      <c r="E26" s="37">
        <v>33</v>
      </c>
      <c r="F26" s="28">
        <v>1.73</v>
      </c>
      <c r="G26" s="48">
        <v>44</v>
      </c>
      <c r="H26" s="48">
        <v>1</v>
      </c>
      <c r="I26" s="48">
        <v>0</v>
      </c>
      <c r="J26" s="49">
        <v>9</v>
      </c>
    </row>
    <row r="27" spans="1:10" ht="15.75" thickBot="1" x14ac:dyDescent="0.3">
      <c r="A27" s="63"/>
      <c r="B27" s="54"/>
      <c r="C27" s="54"/>
      <c r="D27" s="41"/>
      <c r="E27" s="55">
        <f>250+25+10+150+25+200+11+33</f>
        <v>704</v>
      </c>
      <c r="F27" s="56">
        <f>SUM(F23:F26)</f>
        <v>44.999999999999993</v>
      </c>
      <c r="G27" s="56">
        <f t="shared" ref="G27:J27" si="6">SUM(G23:G26)</f>
        <v>429.9</v>
      </c>
      <c r="H27" s="56">
        <f t="shared" si="6"/>
        <v>19.579999999999998</v>
      </c>
      <c r="I27" s="56">
        <f t="shared" si="6"/>
        <v>12.8</v>
      </c>
      <c r="J27" s="56">
        <f t="shared" si="6"/>
        <v>53.95</v>
      </c>
    </row>
    <row r="28" spans="1:10" ht="15" customHeight="1" x14ac:dyDescent="0.25">
      <c r="A28" s="2" t="s">
        <v>33</v>
      </c>
      <c r="B28" s="3" t="s">
        <v>37</v>
      </c>
      <c r="C28" s="3"/>
      <c r="D28" s="23" t="s">
        <v>46</v>
      </c>
      <c r="E28" s="15">
        <v>30</v>
      </c>
      <c r="F28" s="16">
        <v>15.47</v>
      </c>
      <c r="G28" s="16">
        <v>109</v>
      </c>
      <c r="H28" s="16">
        <v>3.73</v>
      </c>
      <c r="I28" s="16">
        <v>4.54</v>
      </c>
      <c r="J28" s="17">
        <v>12.2</v>
      </c>
    </row>
    <row r="29" spans="1:10" x14ac:dyDescent="0.25">
      <c r="A29" s="4"/>
      <c r="B29" s="1" t="s">
        <v>37</v>
      </c>
      <c r="C29" s="1"/>
      <c r="D29" s="1" t="s">
        <v>50</v>
      </c>
      <c r="E29" s="18">
        <v>30</v>
      </c>
      <c r="F29" s="19">
        <v>9.5299999999999994</v>
      </c>
      <c r="G29" s="19">
        <v>89</v>
      </c>
      <c r="H29" s="19">
        <v>0.11</v>
      </c>
      <c r="I29" s="19">
        <v>0.2</v>
      </c>
      <c r="J29" s="20">
        <v>14.2</v>
      </c>
    </row>
    <row r="30" spans="1:10" x14ac:dyDescent="0.25">
      <c r="A30" s="4"/>
      <c r="B30" s="1" t="s">
        <v>34</v>
      </c>
      <c r="C30" s="1"/>
      <c r="D30" s="1" t="s">
        <v>38</v>
      </c>
      <c r="E30" s="18">
        <v>200</v>
      </c>
      <c r="F30" s="19">
        <v>20</v>
      </c>
      <c r="G30" s="19">
        <v>80</v>
      </c>
      <c r="H30" s="19">
        <v>0</v>
      </c>
      <c r="I30" s="19">
        <v>0</v>
      </c>
      <c r="J30" s="20">
        <v>19</v>
      </c>
    </row>
    <row r="31" spans="1:10" ht="15.75" thickBot="1" x14ac:dyDescent="0.3">
      <c r="A31" s="5"/>
      <c r="B31" s="11" t="s">
        <v>34</v>
      </c>
      <c r="C31" s="11"/>
      <c r="D31" s="11"/>
      <c r="E31" s="13">
        <v>260</v>
      </c>
      <c r="F31" s="12">
        <v>45</v>
      </c>
      <c r="G31" s="12">
        <v>278</v>
      </c>
      <c r="H31" s="12">
        <v>3.84</v>
      </c>
      <c r="I31" s="12">
        <v>4.74</v>
      </c>
      <c r="J31" s="14">
        <v>45.4</v>
      </c>
    </row>
    <row r="32" spans="1:10" x14ac:dyDescent="0.25">
      <c r="D32" t="s">
        <v>36</v>
      </c>
    </row>
    <row r="34" spans="4:4" x14ac:dyDescent="0.25">
      <c r="D34" t="s">
        <v>35</v>
      </c>
    </row>
    <row r="36" spans="4:4" x14ac:dyDescent="0.25">
      <c r="D36" t="s">
        <v>56</v>
      </c>
    </row>
  </sheetData>
  <mergeCells count="3">
    <mergeCell ref="B1:D1"/>
    <mergeCell ref="A19:A22"/>
    <mergeCell ref="A23:A27"/>
  </mergeCells>
  <phoneticPr fontId="7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2024-05-23T07:14:31Z</cp:lastPrinted>
  <dcterms:created xsi:type="dcterms:W3CDTF">2015-06-05T18:19:34Z</dcterms:created>
  <dcterms:modified xsi:type="dcterms:W3CDTF">2024-05-23T07:15:25Z</dcterms:modified>
</cp:coreProperties>
</file>